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Worksheet" sheetId="1" r:id="rId3"/>
    <sheet state="visible" name="B-band mag" sheetId="2" r:id="rId4"/>
    <sheet state="visible" name="Calculations" sheetId="3" r:id="rId5"/>
  </sheets>
  <definedNames/>
  <calcPr/>
</workbook>
</file>

<file path=xl/sharedStrings.xml><?xml version="1.0" encoding="utf-8"?>
<sst xmlns="http://schemas.openxmlformats.org/spreadsheetml/2006/main" count="88" uniqueCount="50">
  <si>
    <t>Data from: The Open Supernova Catalog</t>
  </si>
  <si>
    <t>Hubble Diagram Worksheet</t>
  </si>
  <si>
    <t>https://sne.space/</t>
  </si>
  <si>
    <t>SN name</t>
  </si>
  <si>
    <t>B-band max (mag)</t>
  </si>
  <si>
    <t>SN2018dhw</t>
  </si>
  <si>
    <t>Name:</t>
  </si>
  <si>
    <t>SN2018cno</t>
  </si>
  <si>
    <t>Date:</t>
  </si>
  <si>
    <t>SN2018cdv</t>
  </si>
  <si>
    <t>SN2018buh</t>
  </si>
  <si>
    <t>SN2018btj</t>
  </si>
  <si>
    <t>SN 2018hdo</t>
  </si>
  <si>
    <t>SN 2018dgk</t>
  </si>
  <si>
    <t>SN 2018byw</t>
  </si>
  <si>
    <t>SN 2018bwv</t>
  </si>
  <si>
    <t>SN 2018btr</t>
  </si>
  <si>
    <t>SN 2018ard</t>
  </si>
  <si>
    <t>SN 2018aoz</t>
  </si>
  <si>
    <t>Supernova Name</t>
  </si>
  <si>
    <t>Instrument</t>
  </si>
  <si>
    <t>Redshift (z)</t>
  </si>
  <si>
    <t>Radial Velocity km/s (v)</t>
  </si>
  <si>
    <t>Max. apparent B-band magnitude (m)</t>
  </si>
  <si>
    <t>m-M</t>
  </si>
  <si>
    <t>Distance (pc)</t>
  </si>
  <si>
    <t>Distance (Mpc)</t>
  </si>
  <si>
    <t>Rest Wavelength (Å)</t>
  </si>
  <si>
    <t>Observed Wavelength (Å)</t>
  </si>
  <si>
    <t>Calculated Redshift (z)</t>
  </si>
  <si>
    <t>Observed Element</t>
  </si>
  <si>
    <t>Hubble constant, Ho (km/s/Mpc)</t>
  </si>
  <si>
    <t>Age of the Universe</t>
  </si>
  <si>
    <t>Type 1a SN peak brightness</t>
  </si>
  <si>
    <t>Calculate redshift</t>
  </si>
  <si>
    <t>z= (λobvs/λemit)-1</t>
  </si>
  <si>
    <t>z = redshift</t>
  </si>
  <si>
    <t>λobvs = observed wavelength</t>
  </si>
  <si>
    <t>λemit = rest wavelength</t>
  </si>
  <si>
    <t>Doppler shift formula</t>
  </si>
  <si>
    <t>v = zc</t>
  </si>
  <si>
    <t>c = speed of light</t>
  </si>
  <si>
    <t>v = radial velocity</t>
  </si>
  <si>
    <t>Distance modulus</t>
  </si>
  <si>
    <t>d = 10^(m - M + 5)/5 pc</t>
  </si>
  <si>
    <t>m = apparent magnitude</t>
  </si>
  <si>
    <t>M = absolute magnitude</t>
  </si>
  <si>
    <t>Hubble constant</t>
  </si>
  <si>
    <t>H₀ = v/d</t>
  </si>
  <si>
    <t>d = distance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</si>
</sst>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</font>
    <font>
      <sz val="12.0"/>
      <color rgb="FF000000"/>
      <name val="Calibri"/>
    </font>
    <font>
      <sz val="24.0"/>
      <color rgb="FF000000"/>
      <name val="Calibri"/>
    </font>
    <font>
      <u/>
      <sz val="12.0"/>
      <color rgb="FF0000FF"/>
    </font>
    <font/>
    <font>
      <b/>
      <sz val="12.0"/>
      <color rgb="FF000000"/>
      <name val="Calibri"/>
    </font>
    <font>
      <sz val="25.0"/>
      <color rgb="FF000000"/>
      <name val="Calibri"/>
    </font>
    <font>
      <name val="Calibri"/>
    </font>
    <font>
      <b/>
      <i/>
      <sz val="12.0"/>
      <color rgb="FF000000"/>
      <name val="Calibri"/>
    </font>
    <font>
      <b/>
      <i/>
      <sz val="12.0"/>
      <name val="Calibri"/>
    </font>
    <font>
      <i/>
      <sz val="12.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4CCCC"/>
        <bgColor rgb="FFF4CCCC"/>
      </patternFill>
    </fill>
    <fill>
      <patternFill patternType="solid">
        <fgColor rgb="FFD0E0E3"/>
        <bgColor rgb="FFD0E0E3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</fills>
  <borders count="14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</border>
    <border>
      <bottom style="thin">
        <color rgb="FF000000"/>
      </bottom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1" fillId="2" fontId="2" numFmtId="0" xfId="0" applyBorder="1" applyFill="1" applyFont="1"/>
    <xf borderId="0" fillId="0" fontId="3" numFmtId="0" xfId="0" applyFont="1"/>
    <xf borderId="2" fillId="0" fontId="4" numFmtId="0" xfId="0" applyBorder="1" applyFont="1"/>
    <xf borderId="0" fillId="0" fontId="5" numFmtId="0" xfId="0" applyAlignment="1" applyFont="1">
      <alignment shrinkToFit="0" vertical="bottom" wrapText="0"/>
    </xf>
    <xf borderId="3" fillId="0" fontId="4" numFmtId="0" xfId="0" applyBorder="1" applyFont="1"/>
    <xf borderId="0" fillId="0" fontId="6" numFmtId="0" xfId="0" applyAlignment="1" applyFont="1">
      <alignment shrinkToFit="0" vertical="bottom" wrapText="0"/>
    </xf>
    <xf borderId="0" fillId="0" fontId="1" numFmtId="0" xfId="0" applyAlignment="1" applyFont="1">
      <alignment horizontal="left" shrinkToFit="0" vertical="top" wrapText="0"/>
    </xf>
    <xf borderId="4" fillId="0" fontId="5" numFmtId="0" xfId="0" applyAlignment="1" applyBorder="1" applyFont="1">
      <alignment shrinkToFit="0" vertical="bottom" wrapText="0"/>
    </xf>
    <xf borderId="0" fillId="0" fontId="7" numFmtId="0" xfId="0" applyFont="1"/>
    <xf borderId="5" fillId="0" fontId="1" numFmtId="0" xfId="0" applyAlignment="1" applyBorder="1" applyFont="1">
      <alignment shrinkToFit="0" vertical="bottom" wrapText="0"/>
    </xf>
    <xf borderId="1" fillId="3" fontId="5" numFmtId="0" xfId="0" applyAlignment="1" applyBorder="1" applyFill="1" applyFont="1">
      <alignment shrinkToFit="0" vertical="bottom" wrapText="0"/>
    </xf>
    <xf borderId="6" fillId="0" fontId="1" numFmtId="0" xfId="0" applyAlignment="1" applyBorder="1" applyFont="1">
      <alignment horizontal="right" shrinkToFit="0" vertical="bottom" wrapText="0"/>
    </xf>
    <xf borderId="7" fillId="0" fontId="1" numFmtId="0" xfId="0" applyAlignment="1" applyBorder="1" applyFont="1">
      <alignment shrinkToFit="0" vertical="bottom" wrapText="0"/>
    </xf>
    <xf borderId="4" fillId="4" fontId="5" numFmtId="0" xfId="0" applyAlignment="1" applyBorder="1" applyFill="1" applyFont="1">
      <alignment shrinkToFit="0" vertical="bottom" wrapText="0"/>
    </xf>
    <xf borderId="4" fillId="4" fontId="5" numFmtId="0" xfId="0" applyAlignment="1" applyBorder="1" applyFont="1">
      <alignment shrinkToFit="0" vertical="bottom" wrapText="1"/>
    </xf>
    <xf borderId="8" fillId="0" fontId="1" numFmtId="0" xfId="0" applyAlignment="1" applyBorder="1" applyFont="1">
      <alignment horizontal="right" shrinkToFit="0" vertical="bottom" wrapText="0"/>
    </xf>
    <xf borderId="9" fillId="4" fontId="5" numFmtId="0" xfId="0" applyAlignment="1" applyBorder="1" applyFont="1">
      <alignment shrinkToFit="0" vertical="bottom" wrapText="1"/>
    </xf>
    <xf borderId="4" fillId="2" fontId="5" numFmtId="0" xfId="0" applyAlignment="1" applyBorder="1" applyFont="1">
      <alignment shrinkToFit="0" vertical="bottom" wrapText="0"/>
    </xf>
    <xf borderId="5" fillId="4" fontId="1" numFmtId="0" xfId="0" applyAlignment="1" applyBorder="1" applyFont="1">
      <alignment shrinkToFit="0" vertical="bottom" wrapText="0"/>
    </xf>
    <xf borderId="0" fillId="4" fontId="1" numFmtId="0" xfId="0" applyAlignment="1" applyFont="1">
      <alignment shrinkToFit="0" vertical="bottom" wrapText="0"/>
    </xf>
    <xf borderId="0" fillId="4" fontId="4" numFmtId="0" xfId="0" applyFont="1"/>
    <xf borderId="5" fillId="4" fontId="1" numFmtId="0" xfId="0" applyAlignment="1" applyBorder="1" applyFont="1">
      <alignment horizontal="right" shrinkToFit="0" vertical="bottom" wrapText="0"/>
    </xf>
    <xf borderId="6" fillId="4" fontId="1" numFmtId="0" xfId="0" applyAlignment="1" applyBorder="1" applyFont="1">
      <alignment horizontal="right" shrinkToFit="0" vertical="bottom" wrapText="0"/>
    </xf>
    <xf borderId="10" fillId="4" fontId="1" numFmtId="0" xfId="0" applyAlignment="1" applyBorder="1" applyFont="1">
      <alignment shrinkToFit="0" vertical="bottom" wrapText="0"/>
    </xf>
    <xf borderId="9" fillId="4" fontId="1" numFmtId="0" xfId="0" applyAlignment="1" applyBorder="1" applyFont="1">
      <alignment shrinkToFit="0" vertical="bottom" wrapText="0"/>
    </xf>
    <xf borderId="5" fillId="2" fontId="1" numFmtId="0" xfId="0" applyAlignment="1" applyBorder="1" applyFont="1">
      <alignment shrinkToFit="0" vertical="bottom" wrapText="0"/>
    </xf>
    <xf borderId="6" fillId="2" fontId="1" numFmtId="0" xfId="0" applyAlignment="1" applyBorder="1" applyFont="1">
      <alignment shrinkToFit="0" vertical="bottom" wrapText="0"/>
    </xf>
    <xf borderId="6" fillId="4" fontId="1" numFmtId="0" xfId="0" applyAlignment="1" applyBorder="1" applyFont="1">
      <alignment shrinkToFit="0" vertical="bottom" wrapText="0"/>
    </xf>
    <xf borderId="11" fillId="4" fontId="1" numFmtId="0" xfId="0" applyAlignment="1" applyBorder="1" applyFont="1">
      <alignment shrinkToFit="0" vertical="bottom" wrapText="0"/>
    </xf>
    <xf borderId="7" fillId="4" fontId="1" numFmtId="0" xfId="0" applyAlignment="1" applyBorder="1" applyFont="1">
      <alignment shrinkToFit="0" vertical="bottom" wrapText="0"/>
    </xf>
    <xf borderId="8" fillId="4" fontId="1" numFmtId="0" xfId="0" applyAlignment="1" applyBorder="1" applyFont="1">
      <alignment shrinkToFit="0" vertical="bottom" wrapText="0"/>
    </xf>
    <xf borderId="8" fillId="4" fontId="1" numFmtId="0" xfId="0" applyAlignment="1" applyBorder="1" applyFont="1">
      <alignment horizontal="right" shrinkToFit="0" vertical="bottom" wrapText="0"/>
    </xf>
    <xf borderId="7" fillId="4" fontId="1" numFmtId="0" xfId="0" applyAlignment="1" applyBorder="1" applyFont="1">
      <alignment horizontal="right" shrinkToFit="0" vertical="bottom" wrapText="0"/>
    </xf>
    <xf borderId="12" fillId="4" fontId="1" numFmtId="0" xfId="0" applyAlignment="1" applyBorder="1" applyFont="1">
      <alignment shrinkToFit="0" vertical="bottom" wrapText="0"/>
    </xf>
    <xf borderId="7" fillId="2" fontId="1" numFmtId="0" xfId="0" applyAlignment="1" applyBorder="1" applyFont="1">
      <alignment shrinkToFit="0" vertical="bottom" wrapText="0"/>
    </xf>
    <xf borderId="8" fillId="2" fontId="1" numFmtId="0" xfId="0" applyAlignment="1" applyBorder="1" applyFont="1">
      <alignment shrinkToFit="0" vertical="bottom" wrapText="0"/>
    </xf>
    <xf borderId="1" fillId="4" fontId="1" numFmtId="0" xfId="0" applyAlignment="1" applyBorder="1" applyFont="1">
      <alignment shrinkToFit="0" vertical="bottom" wrapText="0"/>
    </xf>
    <xf borderId="1" fillId="5" fontId="5" numFmtId="0" xfId="0" applyAlignment="1" applyBorder="1" applyFill="1" applyFont="1">
      <alignment shrinkToFit="0" vertical="bottom" wrapText="0"/>
    </xf>
    <xf borderId="12" fillId="4" fontId="4" numFmtId="0" xfId="0" applyBorder="1" applyFont="1"/>
    <xf borderId="4" fillId="5" fontId="1" numFmtId="0" xfId="0" applyAlignment="1" applyBorder="1" applyFont="1">
      <alignment horizontal="center" shrinkToFit="0" vertical="bottom" wrapText="0"/>
    </xf>
    <xf borderId="13" fillId="4" fontId="1" numFmtId="0" xfId="0" applyAlignment="1" applyBorder="1" applyFont="1">
      <alignment shrinkToFit="0" vertical="bottom" wrapText="0"/>
    </xf>
    <xf borderId="4" fillId="5" fontId="8" numFmtId="0" xfId="0" applyAlignment="1" applyBorder="1" applyFont="1">
      <alignment horizontal="center" shrinkToFit="0" vertical="bottom" wrapText="0"/>
    </xf>
    <xf borderId="4" fillId="0" fontId="1" numFmtId="0" xfId="0" applyAlignment="1" applyBorder="1" applyFont="1">
      <alignment shrinkToFit="0" vertical="bottom" wrapText="0"/>
    </xf>
    <xf borderId="2" fillId="4" fontId="1" numFmtId="0" xfId="0" applyAlignment="1" applyBorder="1" applyFont="1">
      <alignment shrinkToFit="0" vertical="bottom" wrapText="0"/>
    </xf>
    <xf borderId="4" fillId="0" fontId="1" numFmtId="0" xfId="0" applyBorder="1" applyFont="1"/>
    <xf borderId="0" fillId="0" fontId="8" numFmtId="0" xfId="0" applyFont="1"/>
    <xf borderId="0" fillId="0" fontId="1" numFmtId="3" xfId="0" applyAlignment="1" applyFont="1" applyNumberFormat="1">
      <alignment shrinkToFit="0" vertical="bottom" wrapText="0"/>
    </xf>
    <xf borderId="4" fillId="5" fontId="5" numFmtId="0" xfId="0" applyAlignment="1" applyBorder="1" applyFont="1">
      <alignment shrinkToFit="0" vertical="bottom" wrapText="0"/>
    </xf>
    <xf borderId="4" fillId="5" fontId="5" numFmtId="0" xfId="0" applyAlignment="1" applyBorder="1" applyFont="1">
      <alignment horizontal="center" shrinkToFit="0" vertical="bottom" wrapText="0"/>
    </xf>
    <xf borderId="4" fillId="5" fontId="9" numFmtId="0" xfId="0" applyAlignment="1" applyBorder="1" applyFont="1">
      <alignment horizontal="center"/>
    </xf>
    <xf borderId="1" fillId="0" fontId="1" numFmtId="0" xfId="0" applyAlignment="1" applyBorder="1" applyFont="1">
      <alignment shrinkToFit="0" vertical="bottom" wrapText="0"/>
    </xf>
    <xf borderId="0" fillId="0" fontId="10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6</xdr:col>
      <xdr:colOff>933450</xdr:colOff>
      <xdr:row>0</xdr:row>
      <xdr:rowOff>0</xdr:rowOff>
    </xdr:from>
    <xdr:ext cx="1409700" cy="1057275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6</xdr:col>
      <xdr:colOff>933450</xdr:colOff>
      <xdr:row>0</xdr:row>
      <xdr:rowOff>0</xdr:rowOff>
    </xdr:from>
    <xdr:ext cx="1409700" cy="1057275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sne.space/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20.14"/>
    <col customWidth="1" min="2" max="8" width="17.57"/>
    <col customWidth="1" min="10" max="10" width="27.57"/>
    <col customWidth="1" min="11" max="11" width="28.86"/>
    <col customWidth="1" min="12" max="13" width="27.57"/>
  </cols>
  <sheetData>
    <row r="1" ht="15.75" customHeight="1">
      <c r="A1" s="2" t="s">
        <v>1</v>
      </c>
      <c r="B1" s="4"/>
      <c r="C1" s="6"/>
      <c r="D1" s="1"/>
      <c r="E1" s="1"/>
      <c r="F1" s="1"/>
      <c r="G1" s="1"/>
      <c r="H1" s="1"/>
      <c r="I1" s="1"/>
      <c r="J1" s="7"/>
      <c r="K1" s="1"/>
      <c r="L1" s="1"/>
      <c r="M1" s="8"/>
      <c r="N1" s="1"/>
      <c r="O1" s="1"/>
      <c r="P1" s="1"/>
      <c r="Q1" s="1"/>
      <c r="R1" s="1"/>
      <c r="S1" s="1"/>
      <c r="T1" s="1"/>
      <c r="U1" s="1"/>
      <c r="V1" s="1"/>
      <c r="W1" s="1"/>
      <c r="X1" s="10"/>
      <c r="Y1" s="10"/>
      <c r="Z1" s="10"/>
    </row>
    <row r="2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0"/>
      <c r="Y2" s="10"/>
      <c r="Z2" s="10"/>
    </row>
    <row r="3" ht="15.75" customHeight="1">
      <c r="A3" s="12" t="s">
        <v>6</v>
      </c>
      <c r="B3" s="4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0"/>
      <c r="Y3" s="10"/>
      <c r="Z3" s="10"/>
    </row>
    <row r="4" ht="15.75" customHeight="1">
      <c r="A4" s="12" t="s">
        <v>8</v>
      </c>
      <c r="B4" s="4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0"/>
      <c r="Y4" s="10"/>
      <c r="Z4" s="10"/>
    </row>
    <row r="5" ht="15.75" customHeight="1">
      <c r="A5" s="10"/>
      <c r="B5" s="10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0"/>
      <c r="Y5" s="10"/>
      <c r="Z5" s="10"/>
    </row>
    <row r="6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0"/>
      <c r="Y6" s="10"/>
      <c r="Z6" s="10"/>
    </row>
    <row r="7" ht="15.75" customHeight="1">
      <c r="A7" s="15" t="s">
        <v>19</v>
      </c>
      <c r="B7" s="16" t="s">
        <v>20</v>
      </c>
      <c r="C7" s="16" t="s">
        <v>21</v>
      </c>
      <c r="D7" s="16" t="s">
        <v>22</v>
      </c>
      <c r="E7" s="16" t="s">
        <v>23</v>
      </c>
      <c r="F7" s="16" t="s">
        <v>24</v>
      </c>
      <c r="G7" s="18" t="s">
        <v>25</v>
      </c>
      <c r="H7" s="18" t="s">
        <v>26</v>
      </c>
      <c r="I7" s="1"/>
      <c r="J7" s="19" t="s">
        <v>27</v>
      </c>
      <c r="K7" s="19" t="s">
        <v>28</v>
      </c>
      <c r="L7" s="19" t="s">
        <v>29</v>
      </c>
      <c r="M7" s="19" t="s">
        <v>30</v>
      </c>
      <c r="N7" s="1"/>
      <c r="O7" s="1"/>
      <c r="P7" s="1"/>
      <c r="Q7" s="1"/>
      <c r="R7" s="1"/>
      <c r="S7" s="1"/>
      <c r="T7" s="1"/>
      <c r="U7" s="1"/>
      <c r="V7" s="1"/>
      <c r="W7" s="1"/>
      <c r="X7" s="10"/>
      <c r="Y7" s="10"/>
      <c r="Z7" s="10"/>
    </row>
    <row r="8" ht="15.75" customHeight="1">
      <c r="A8" s="20"/>
      <c r="B8" s="21"/>
      <c r="C8" s="23"/>
      <c r="D8" s="24"/>
      <c r="E8" s="23"/>
      <c r="F8" s="21"/>
      <c r="G8" s="25"/>
      <c r="H8" s="26"/>
      <c r="I8" s="1"/>
      <c r="J8" s="27"/>
      <c r="K8" s="28"/>
      <c r="L8" s="28"/>
      <c r="M8" s="28"/>
      <c r="N8" s="1"/>
      <c r="O8" s="1"/>
      <c r="P8" s="1"/>
      <c r="Q8" s="1"/>
      <c r="R8" s="1"/>
      <c r="S8" s="1"/>
      <c r="T8" s="1"/>
      <c r="U8" s="1"/>
      <c r="V8" s="1"/>
      <c r="W8" s="1"/>
      <c r="X8" s="10"/>
      <c r="Y8" s="10"/>
      <c r="Z8" s="10"/>
    </row>
    <row r="9" ht="15.75" customHeight="1">
      <c r="A9" s="20"/>
      <c r="B9" s="21"/>
      <c r="C9" s="23"/>
      <c r="D9" s="24"/>
      <c r="E9" s="23"/>
      <c r="F9" s="21"/>
      <c r="G9" s="20"/>
      <c r="H9" s="29"/>
      <c r="I9" s="1"/>
      <c r="J9" s="27"/>
      <c r="K9" s="28"/>
      <c r="L9" s="28"/>
      <c r="M9" s="28"/>
      <c r="N9" s="1"/>
      <c r="O9" s="1"/>
      <c r="P9" s="1"/>
      <c r="Q9" s="1"/>
      <c r="R9" s="1"/>
      <c r="S9" s="1"/>
      <c r="T9" s="1"/>
      <c r="U9" s="1"/>
      <c r="V9" s="1"/>
      <c r="W9" s="1"/>
      <c r="X9" s="10"/>
      <c r="Y9" s="10"/>
      <c r="Z9" s="10"/>
    </row>
    <row r="10" ht="15.75" customHeight="1">
      <c r="A10" s="20"/>
      <c r="B10" s="21"/>
      <c r="C10" s="23"/>
      <c r="D10" s="24"/>
      <c r="E10" s="23"/>
      <c r="F10" s="21"/>
      <c r="G10" s="20"/>
      <c r="H10" s="29"/>
      <c r="I10" s="1"/>
      <c r="J10" s="27"/>
      <c r="K10" s="28"/>
      <c r="L10" s="28"/>
      <c r="M10" s="28"/>
      <c r="N10" s="1"/>
      <c r="O10" s="1"/>
      <c r="P10" s="1"/>
      <c r="Q10" s="1"/>
      <c r="R10" s="1"/>
      <c r="S10" s="1"/>
      <c r="T10" s="1"/>
      <c r="U10" s="1"/>
      <c r="V10" s="1"/>
      <c r="W10" s="1"/>
      <c r="X10" s="10"/>
      <c r="Y10" s="10"/>
      <c r="Z10" s="10"/>
    </row>
    <row r="11" ht="15.75" customHeight="1">
      <c r="A11" s="20"/>
      <c r="B11" s="21"/>
      <c r="C11" s="23"/>
      <c r="D11" s="24"/>
      <c r="E11" s="23"/>
      <c r="F11" s="21"/>
      <c r="G11" s="20"/>
      <c r="H11" s="29"/>
      <c r="I11" s="1"/>
      <c r="J11" s="27"/>
      <c r="K11" s="28"/>
      <c r="L11" s="28"/>
      <c r="M11" s="28"/>
      <c r="N11" s="1"/>
      <c r="O11" s="1"/>
      <c r="P11" s="1"/>
      <c r="Q11" s="1"/>
      <c r="R11" s="1"/>
      <c r="S11" s="1"/>
      <c r="T11" s="1"/>
      <c r="U11" s="1"/>
      <c r="V11" s="1"/>
      <c r="W11" s="1"/>
      <c r="X11" s="10"/>
      <c r="Y11" s="10"/>
      <c r="Z11" s="10"/>
    </row>
    <row r="12" ht="15.75" customHeight="1">
      <c r="A12" s="20"/>
      <c r="B12" s="21"/>
      <c r="C12" s="23"/>
      <c r="D12" s="24"/>
      <c r="E12" s="23"/>
      <c r="F12" s="21"/>
      <c r="G12" s="20"/>
      <c r="H12" s="29"/>
      <c r="I12" s="1"/>
      <c r="J12" s="27"/>
      <c r="K12" s="28"/>
      <c r="L12" s="28"/>
      <c r="M12" s="28"/>
      <c r="N12" s="1"/>
      <c r="O12" s="1"/>
      <c r="P12" s="1"/>
      <c r="Q12" s="1"/>
      <c r="R12" s="1"/>
      <c r="S12" s="1"/>
      <c r="T12" s="1"/>
      <c r="U12" s="1"/>
      <c r="V12" s="1"/>
      <c r="W12" s="1"/>
      <c r="X12" s="10"/>
      <c r="Y12" s="10"/>
      <c r="Z12" s="10"/>
    </row>
    <row r="13" ht="15.75" customHeight="1">
      <c r="A13" s="20"/>
      <c r="B13" s="21"/>
      <c r="C13" s="23"/>
      <c r="D13" s="24"/>
      <c r="E13" s="23"/>
      <c r="F13" s="21"/>
      <c r="G13" s="20"/>
      <c r="H13" s="29"/>
      <c r="I13" s="1"/>
      <c r="J13" s="27"/>
      <c r="K13" s="28"/>
      <c r="L13" s="28"/>
      <c r="M13" s="28"/>
      <c r="N13" s="1"/>
      <c r="O13" s="1"/>
      <c r="P13" s="1"/>
      <c r="Q13" s="1"/>
      <c r="R13" s="1"/>
      <c r="S13" s="1"/>
      <c r="T13" s="1"/>
      <c r="U13" s="1"/>
      <c r="V13" s="1"/>
      <c r="W13" s="1"/>
      <c r="X13" s="10"/>
      <c r="Y13" s="10"/>
      <c r="Z13" s="10"/>
    </row>
    <row r="14" ht="15.75" customHeight="1">
      <c r="A14" s="20"/>
      <c r="B14" s="21"/>
      <c r="C14" s="23"/>
      <c r="D14" s="24"/>
      <c r="E14" s="23"/>
      <c r="F14" s="21"/>
      <c r="G14" s="20"/>
      <c r="H14" s="29"/>
      <c r="I14" s="1"/>
      <c r="J14" s="27"/>
      <c r="K14" s="28"/>
      <c r="L14" s="28"/>
      <c r="M14" s="28"/>
      <c r="N14" s="1"/>
      <c r="O14" s="1"/>
      <c r="P14" s="1"/>
      <c r="Q14" s="1"/>
      <c r="R14" s="1"/>
      <c r="S14" s="1"/>
      <c r="T14" s="1"/>
      <c r="U14" s="1"/>
      <c r="V14" s="1"/>
      <c r="W14" s="1"/>
      <c r="X14" s="10"/>
      <c r="Y14" s="10"/>
      <c r="Z14" s="10"/>
    </row>
    <row r="15" ht="15.75" customHeight="1">
      <c r="A15" s="20"/>
      <c r="B15" s="21"/>
      <c r="C15" s="23"/>
      <c r="D15" s="24"/>
      <c r="E15" s="23"/>
      <c r="F15" s="21"/>
      <c r="G15" s="20"/>
      <c r="H15" s="29"/>
      <c r="I15" s="1"/>
      <c r="J15" s="27"/>
      <c r="K15" s="28"/>
      <c r="L15" s="28"/>
      <c r="M15" s="28"/>
      <c r="N15" s="1"/>
      <c r="O15" s="1"/>
      <c r="P15" s="1"/>
      <c r="Q15" s="1"/>
      <c r="R15" s="1"/>
      <c r="S15" s="1"/>
      <c r="T15" s="1"/>
      <c r="U15" s="1"/>
      <c r="V15" s="1"/>
      <c r="W15" s="1"/>
      <c r="X15" s="10"/>
      <c r="Y15" s="10"/>
      <c r="Z15" s="10"/>
    </row>
    <row r="16" ht="15.75" customHeight="1">
      <c r="A16" s="20"/>
      <c r="B16" s="21"/>
      <c r="C16" s="23"/>
      <c r="D16" s="24"/>
      <c r="E16" s="23"/>
      <c r="F16" s="21"/>
      <c r="G16" s="20"/>
      <c r="H16" s="29"/>
      <c r="I16" s="1"/>
      <c r="J16" s="27"/>
      <c r="K16" s="28"/>
      <c r="L16" s="28"/>
      <c r="M16" s="28"/>
      <c r="N16" s="1"/>
      <c r="O16" s="1"/>
      <c r="P16" s="1"/>
      <c r="Q16" s="1"/>
      <c r="R16" s="1"/>
      <c r="S16" s="1"/>
      <c r="T16" s="1"/>
      <c r="U16" s="1"/>
      <c r="V16" s="1"/>
      <c r="W16" s="1"/>
      <c r="X16" s="10"/>
      <c r="Y16" s="10"/>
      <c r="Z16" s="10"/>
    </row>
    <row r="17" ht="15.75" customHeight="1">
      <c r="A17" s="20"/>
      <c r="B17" s="21"/>
      <c r="C17" s="23"/>
      <c r="D17" s="24"/>
      <c r="E17" s="23"/>
      <c r="F17" s="21"/>
      <c r="G17" s="20"/>
      <c r="H17" s="29"/>
      <c r="I17" s="1"/>
      <c r="J17" s="27"/>
      <c r="K17" s="28"/>
      <c r="L17" s="28"/>
      <c r="M17" s="28"/>
      <c r="N17" s="1"/>
      <c r="O17" s="1"/>
      <c r="P17" s="1"/>
      <c r="Q17" s="1"/>
      <c r="R17" s="1"/>
      <c r="S17" s="1"/>
      <c r="T17" s="1"/>
      <c r="U17" s="1"/>
      <c r="V17" s="1"/>
      <c r="W17" s="1"/>
      <c r="X17" s="10"/>
      <c r="Y17" s="10"/>
      <c r="Z17" s="10"/>
    </row>
    <row r="18" ht="15.75" customHeight="1">
      <c r="A18" s="31"/>
      <c r="B18" s="32"/>
      <c r="C18" s="33"/>
      <c r="D18" s="33"/>
      <c r="E18" s="34"/>
      <c r="F18" s="35"/>
      <c r="G18" s="31"/>
      <c r="H18" s="32"/>
      <c r="I18" s="1"/>
      <c r="J18" s="36"/>
      <c r="K18" s="37"/>
      <c r="L18" s="37"/>
      <c r="M18" s="37"/>
      <c r="N18" s="1"/>
      <c r="O18" s="1"/>
      <c r="P18" s="1"/>
      <c r="Q18" s="1"/>
      <c r="R18" s="1"/>
      <c r="S18" s="1"/>
      <c r="T18" s="1"/>
      <c r="U18" s="1"/>
      <c r="V18" s="1"/>
      <c r="W18" s="1"/>
      <c r="X18" s="10"/>
      <c r="Y18" s="10"/>
      <c r="Z18" s="10"/>
    </row>
    <row r="19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0"/>
      <c r="Y19" s="10"/>
      <c r="Z19" s="10"/>
    </row>
    <row r="20" ht="15.75" customHeight="1">
      <c r="A20" s="16" t="s">
        <v>31</v>
      </c>
      <c r="B20" s="38"/>
      <c r="C20" s="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0"/>
      <c r="Y20" s="10"/>
      <c r="Z20" s="10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0"/>
      <c r="Y21" s="10"/>
      <c r="Z21" s="10"/>
    </row>
    <row r="22" ht="15.75" customHeight="1">
      <c r="A22" s="15" t="s">
        <v>32</v>
      </c>
      <c r="B22" s="38"/>
      <c r="C22" s="6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0"/>
      <c r="Y22" s="10"/>
      <c r="Z22" s="10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39" t="s">
        <v>33</v>
      </c>
      <c r="K23" s="41">
        <v>-19.6</v>
      </c>
      <c r="L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0"/>
      <c r="Y23" s="10"/>
      <c r="Z23" s="10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0"/>
      <c r="Y24" s="10"/>
      <c r="Z24" s="10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39" t="s">
        <v>34</v>
      </c>
      <c r="K25" s="43" t="s">
        <v>35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0"/>
      <c r="Y25" s="10"/>
      <c r="Z25" s="10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K26" s="44" t="s">
        <v>36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0"/>
      <c r="Y26" s="10"/>
      <c r="Z26" s="10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K27" s="46" t="s">
        <v>37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0"/>
      <c r="Y27" s="10"/>
      <c r="Z27" s="10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K28" s="46" t="s">
        <v>38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0"/>
      <c r="Y28" s="10"/>
      <c r="Z28" s="10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0"/>
      <c r="Y29" s="10"/>
      <c r="Z29" s="10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39" t="s">
        <v>39</v>
      </c>
      <c r="K30" s="43" t="s">
        <v>40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0"/>
      <c r="Y30" s="10"/>
      <c r="Z30" s="10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5"/>
      <c r="K31" s="44" t="s">
        <v>41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0"/>
      <c r="Y31" s="10"/>
      <c r="Z31" s="10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44" t="s">
        <v>36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0"/>
      <c r="Y32" s="10"/>
      <c r="Z32" s="10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44" t="s">
        <v>42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0"/>
      <c r="Y33" s="10"/>
      <c r="Z33" s="10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0"/>
      <c r="Y34" s="10"/>
      <c r="Z34" s="10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49" t="s">
        <v>43</v>
      </c>
      <c r="K35" s="51" t="s">
        <v>44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0"/>
      <c r="Y35" s="10"/>
      <c r="Z35" s="10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52" t="s">
        <v>45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0"/>
      <c r="Y36" s="10"/>
      <c r="Z36" s="10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5"/>
      <c r="K37" s="52" t="s">
        <v>46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0"/>
      <c r="Y37" s="10"/>
      <c r="Z37" s="10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5"/>
      <c r="K38" s="53"/>
      <c r="N38" s="1"/>
      <c r="O38" s="1"/>
      <c r="P38" s="1"/>
      <c r="Q38" s="1"/>
      <c r="R38" s="1"/>
      <c r="S38" s="1"/>
      <c r="T38" s="1"/>
      <c r="U38" s="1"/>
      <c r="V38" s="1"/>
      <c r="W38" s="1"/>
      <c r="X38" s="10"/>
      <c r="Y38" s="10"/>
      <c r="Z38" s="10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39" t="s">
        <v>47</v>
      </c>
      <c r="K39" s="51" t="s">
        <v>48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0"/>
      <c r="Y39" s="10"/>
      <c r="Z39" s="10"/>
    </row>
    <row r="40" ht="15.75" customHeight="1">
      <c r="A40" s="10"/>
      <c r="B40" s="10"/>
      <c r="C40" s="10"/>
      <c r="D40" s="10"/>
      <c r="E40" s="10"/>
      <c r="F40" s="10"/>
      <c r="G40" s="10"/>
      <c r="H40" s="10"/>
      <c r="I40" s="10"/>
      <c r="J40" s="1"/>
      <c r="K40" s="44" t="s">
        <v>42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ht="15.75" customHeight="1">
      <c r="A41" s="10"/>
      <c r="B41" s="10"/>
      <c r="C41" s="10"/>
      <c r="D41" s="10"/>
      <c r="E41" s="10"/>
      <c r="F41" s="10"/>
      <c r="G41" s="10"/>
      <c r="H41" s="10"/>
      <c r="I41" s="10"/>
      <c r="J41" s="1"/>
      <c r="K41" s="44" t="s">
        <v>49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ht="15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ht="15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ht="15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ht="15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ht="15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ht="15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ht="15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ht="15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ht="15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ht="15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ht="15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ht="15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ht="15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ht="15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ht="15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ht="15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ht="15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ht="15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ht="15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ht="15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ht="15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ht="15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ht="15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ht="15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ht="15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ht="15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ht="15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ht="15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ht="15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ht="15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ht="15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ht="15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ht="15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ht="15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ht="15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ht="15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ht="15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ht="15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ht="15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ht="15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ht="15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ht="15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ht="15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ht="15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ht="15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ht="15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ht="15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ht="15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ht="15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ht="15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ht="15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ht="15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ht="15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ht="15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ht="15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ht="15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ht="15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ht="15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ht="15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ht="15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ht="15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ht="15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ht="15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ht="15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ht="15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ht="15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ht="15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ht="15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ht="15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ht="15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ht="15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ht="15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ht="15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ht="15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ht="15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ht="15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ht="15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ht="15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ht="15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ht="15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ht="15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ht="15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ht="15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ht="15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ht="15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ht="15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ht="15.7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ht="15.7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ht="15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ht="15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ht="15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ht="15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ht="15.7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ht="15.7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ht="15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ht="15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ht="15.7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ht="15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ht="15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ht="15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ht="15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ht="15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ht="15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ht="15.7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ht="15.7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ht="15.7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ht="15.7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ht="15.7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ht="15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ht="15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ht="15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ht="15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ht="15.7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ht="15.7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ht="15.7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ht="15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ht="15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ht="15.7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ht="15.7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ht="15.7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ht="15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ht="15.7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ht="15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ht="15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ht="15.7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ht="15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ht="15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ht="15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ht="15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ht="15.7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ht="15.7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ht="15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ht="15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ht="15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ht="15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ht="15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ht="15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ht="15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ht="15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ht="15.7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ht="15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ht="15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ht="15.7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ht="15.7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ht="15.7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ht="15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ht="15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ht="15.7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ht="15.7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ht="15.7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ht="15.7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ht="15.7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ht="15.7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ht="15.7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ht="15.7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ht="15.7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ht="15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ht="15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ht="15.7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ht="15.7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ht="15.7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ht="15.7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ht="15.7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ht="15.7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ht="15.7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ht="15.7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ht="15.7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ht="15.7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ht="15.7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ht="15.7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ht="15.7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ht="15.7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ht="15.7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ht="15.7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ht="15.7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ht="15.7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ht="15.7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ht="15.7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ht="15.7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ht="15.7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ht="15.7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ht="15.7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ht="15.7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ht="15.7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ht="15.7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ht="15.7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ht="15.7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ht="15.7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ht="15.7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ht="15.7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ht="15.7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ht="15.7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ht="15.7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ht="15.7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ht="15.7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ht="15.7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ht="15.7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ht="15.7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ht="15.7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ht="15.7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B20:C20"/>
    <mergeCell ref="B22:C22"/>
    <mergeCell ref="A1:C1"/>
    <mergeCell ref="A3:C3"/>
    <mergeCell ref="A4:C4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4.43"/>
    <col customWidth="1" min="2" max="2" width="19.0"/>
    <col customWidth="1" min="3" max="3" width="6.86"/>
    <col customWidth="1" min="4" max="6" width="14.43"/>
  </cols>
  <sheetData>
    <row r="1" ht="15.75" customHeight="1">
      <c r="A1" s="1" t="s">
        <v>0</v>
      </c>
    </row>
    <row r="2" ht="15.75" customHeight="1">
      <c r="A2" s="3" t="s">
        <v>2</v>
      </c>
      <c r="B2" s="1"/>
      <c r="C2" s="1"/>
    </row>
    <row r="3" ht="15.75" customHeight="1">
      <c r="A3" s="5"/>
      <c r="B3" s="1"/>
      <c r="C3" s="1"/>
    </row>
    <row r="4" ht="15.75" customHeight="1">
      <c r="A4" s="9" t="s">
        <v>3</v>
      </c>
      <c r="B4" s="9" t="s">
        <v>4</v>
      </c>
      <c r="C4" s="1"/>
    </row>
    <row r="5" ht="15.75" customHeight="1">
      <c r="A5" s="11" t="s">
        <v>5</v>
      </c>
      <c r="B5" s="13">
        <v>17.32</v>
      </c>
      <c r="C5" s="1"/>
    </row>
    <row r="6" ht="15.75" customHeight="1">
      <c r="A6" s="11" t="s">
        <v>7</v>
      </c>
      <c r="B6" s="13">
        <v>17.3</v>
      </c>
      <c r="C6" s="1"/>
    </row>
    <row r="7" ht="15.75" customHeight="1">
      <c r="A7" s="11" t="s">
        <v>9</v>
      </c>
      <c r="B7" s="13">
        <v>18.51</v>
      </c>
      <c r="C7" s="1"/>
    </row>
    <row r="8" ht="15.75" customHeight="1">
      <c r="A8" s="11" t="s">
        <v>10</v>
      </c>
      <c r="B8" s="13">
        <v>17.2</v>
      </c>
      <c r="C8" s="1"/>
    </row>
    <row r="9" ht="15.75" customHeight="1">
      <c r="A9" s="11" t="s">
        <v>11</v>
      </c>
      <c r="B9" s="13">
        <v>18.67</v>
      </c>
      <c r="C9" s="1"/>
    </row>
    <row r="10" ht="15.75" customHeight="1">
      <c r="A10" s="11" t="s">
        <v>12</v>
      </c>
      <c r="B10" s="13">
        <v>17.4</v>
      </c>
      <c r="C10" s="1"/>
    </row>
    <row r="11" ht="15.75" customHeight="1">
      <c r="A11" s="11" t="s">
        <v>13</v>
      </c>
      <c r="B11" s="13">
        <v>18.612</v>
      </c>
      <c r="C11" s="1"/>
    </row>
    <row r="12" ht="15.75" customHeight="1">
      <c r="A12" s="11" t="s">
        <v>14</v>
      </c>
      <c r="B12" s="13">
        <v>16.47</v>
      </c>
      <c r="C12" s="1"/>
    </row>
    <row r="13" ht="15.75" customHeight="1">
      <c r="A13" s="11" t="s">
        <v>15</v>
      </c>
      <c r="B13" s="13">
        <v>16.2</v>
      </c>
      <c r="C13" s="1"/>
    </row>
    <row r="14" ht="15.75" customHeight="1">
      <c r="A14" s="11" t="s">
        <v>16</v>
      </c>
      <c r="B14" s="13">
        <v>17.23</v>
      </c>
      <c r="C14" s="1"/>
    </row>
    <row r="15" ht="15.75" customHeight="1">
      <c r="A15" s="11" t="s">
        <v>17</v>
      </c>
      <c r="B15" s="13">
        <v>17.5</v>
      </c>
      <c r="C15" s="1"/>
    </row>
    <row r="16" ht="15.75" customHeight="1">
      <c r="A16" s="14" t="s">
        <v>18</v>
      </c>
      <c r="B16" s="17">
        <v>12.25</v>
      </c>
      <c r="C16" s="1"/>
    </row>
    <row r="17" ht="15.75" customHeight="1">
      <c r="A17" s="1"/>
      <c r="B17" s="1"/>
      <c r="C17" s="1"/>
    </row>
    <row r="18" ht="15.75" customHeight="1">
      <c r="A18" s="1"/>
      <c r="B18" s="1"/>
      <c r="C18" s="1"/>
    </row>
    <row r="19" ht="15.75" customHeight="1">
      <c r="A19" s="1"/>
      <c r="B19" s="1"/>
      <c r="C19" s="1"/>
    </row>
    <row r="20" ht="15.75" customHeight="1">
      <c r="A20" s="1"/>
      <c r="B20" s="1"/>
      <c r="C20" s="1"/>
    </row>
    <row r="21" ht="15.75" customHeight="1">
      <c r="A21" s="1"/>
      <c r="B21" s="1"/>
      <c r="C21" s="1"/>
    </row>
    <row r="22" ht="15.75" customHeight="1">
      <c r="A22" s="1"/>
      <c r="B22" s="1"/>
      <c r="C22" s="1"/>
    </row>
    <row r="23" ht="15.75" customHeight="1">
      <c r="A23" s="1"/>
      <c r="B23" s="1"/>
      <c r="C23" s="1"/>
    </row>
    <row r="24" ht="15.75" customHeight="1">
      <c r="A24" s="1"/>
      <c r="B24" s="1"/>
      <c r="C24" s="1"/>
    </row>
    <row r="25" ht="15.75" customHeight="1">
      <c r="A25" s="1"/>
      <c r="B25" s="1"/>
      <c r="C25" s="1"/>
    </row>
    <row r="26" ht="15.75" customHeight="1">
      <c r="A26" s="1"/>
      <c r="B26" s="1"/>
      <c r="C26" s="1"/>
    </row>
    <row r="27" ht="15.75" customHeight="1">
      <c r="A27" s="1"/>
      <c r="B27" s="1"/>
      <c r="C27" s="1"/>
    </row>
    <row r="28" ht="15.75" customHeight="1">
      <c r="A28" s="1"/>
      <c r="B28" s="1"/>
      <c r="C28" s="1"/>
    </row>
    <row r="29" ht="15.75" customHeight="1">
      <c r="A29" s="1"/>
      <c r="B29" s="1"/>
      <c r="C29" s="1"/>
    </row>
    <row r="30" ht="15.75" customHeight="1">
      <c r="A30" s="1"/>
      <c r="B30" s="1"/>
      <c r="C30" s="1"/>
    </row>
    <row r="31" ht="15.75" customHeight="1">
      <c r="A31" s="1"/>
      <c r="B31" s="1"/>
      <c r="C31" s="1"/>
    </row>
    <row r="32" ht="15.75" customHeight="1">
      <c r="A32" s="1"/>
      <c r="B32" s="1"/>
      <c r="C32" s="1"/>
    </row>
    <row r="33" ht="15.75" customHeight="1">
      <c r="A33" s="1"/>
      <c r="B33" s="1"/>
      <c r="C33" s="1"/>
    </row>
    <row r="34" ht="15.75" customHeight="1">
      <c r="A34" s="1"/>
      <c r="B34" s="1"/>
      <c r="C34" s="1"/>
    </row>
    <row r="35" ht="15.75" customHeight="1">
      <c r="A35" s="1"/>
      <c r="B35" s="1"/>
      <c r="C35" s="1"/>
    </row>
    <row r="36" ht="15.75" customHeight="1">
      <c r="A36" s="1"/>
      <c r="B36" s="1"/>
      <c r="C36" s="1"/>
    </row>
    <row r="37" ht="15.75" customHeight="1">
      <c r="A37" s="1"/>
      <c r="B37" s="1"/>
      <c r="C37" s="1"/>
    </row>
    <row r="38" ht="15.75" customHeight="1">
      <c r="A38" s="1"/>
      <c r="B38" s="1"/>
      <c r="C38" s="1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C1"/>
  </mergeCells>
  <hyperlinks>
    <hyperlink r:id="rId1" ref="A2"/>
  </hyperlin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24.71"/>
    <col customWidth="1" min="2" max="9" width="17.57"/>
    <col customWidth="1" min="10" max="10" width="27.57"/>
    <col customWidth="1" min="11" max="11" width="28.86"/>
    <col customWidth="1" min="12" max="14" width="27.57"/>
    <col customWidth="1" min="15" max="15" width="28.86"/>
    <col customWidth="1" min="16" max="17" width="27.57"/>
  </cols>
  <sheetData>
    <row r="1" ht="15.75" customHeight="1">
      <c r="A1" s="2" t="s">
        <v>1</v>
      </c>
      <c r="B1" s="4"/>
      <c r="C1" s="6"/>
      <c r="D1" s="1"/>
      <c r="E1" s="1"/>
      <c r="F1" s="1"/>
      <c r="G1" s="1"/>
      <c r="H1" s="1"/>
      <c r="I1" s="1"/>
      <c r="J1" s="7"/>
      <c r="K1" s="1"/>
      <c r="L1" s="1"/>
      <c r="M1" s="8"/>
      <c r="N1" s="1"/>
      <c r="O1" s="1"/>
      <c r="P1" s="1"/>
      <c r="Q1" s="1"/>
      <c r="R1" s="1"/>
      <c r="S1" s="1"/>
      <c r="T1" s="1"/>
      <c r="U1" s="1"/>
      <c r="V1" s="1"/>
      <c r="W1" s="1"/>
      <c r="X1" s="10"/>
      <c r="Y1" s="10"/>
      <c r="Z1" s="10"/>
    </row>
    <row r="2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0"/>
      <c r="Y2" s="10"/>
      <c r="Z2" s="10"/>
    </row>
    <row r="3" ht="15.75" customHeight="1">
      <c r="A3" s="12" t="s">
        <v>6</v>
      </c>
      <c r="B3" s="4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0"/>
      <c r="Y3" s="10"/>
      <c r="Z3" s="10"/>
      <c r="AA3" s="1"/>
      <c r="AB3" s="10"/>
      <c r="AC3" s="10"/>
      <c r="AD3" s="10"/>
    </row>
    <row r="4" ht="15.75" customHeight="1">
      <c r="A4" s="12" t="s">
        <v>8</v>
      </c>
      <c r="B4" s="4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0"/>
      <c r="Y4" s="10"/>
      <c r="Z4" s="10"/>
      <c r="AA4" s="1"/>
      <c r="AB4" s="10"/>
      <c r="AC4" s="10"/>
      <c r="AD4" s="10"/>
    </row>
    <row r="5" ht="15.75" customHeight="1">
      <c r="A5" s="10"/>
      <c r="B5" s="10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0"/>
      <c r="Y5" s="10"/>
      <c r="Z5" s="10"/>
      <c r="AA5" s="1"/>
      <c r="AB5" s="10"/>
      <c r="AC5" s="10"/>
      <c r="AD5" s="10"/>
    </row>
    <row r="6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0"/>
      <c r="Y6" s="10"/>
      <c r="Z6" s="10"/>
      <c r="AA6" s="1"/>
      <c r="AB6" s="10"/>
      <c r="AC6" s="10"/>
      <c r="AD6" s="10"/>
    </row>
    <row r="7" ht="15.75" customHeight="1">
      <c r="A7" s="15" t="s">
        <v>19</v>
      </c>
      <c r="B7" s="16" t="s">
        <v>20</v>
      </c>
      <c r="C7" s="16" t="s">
        <v>21</v>
      </c>
      <c r="D7" s="16" t="s">
        <v>22</v>
      </c>
      <c r="E7" s="16" t="s">
        <v>23</v>
      </c>
      <c r="F7" s="16" t="s">
        <v>24</v>
      </c>
      <c r="G7" s="16" t="s">
        <v>25</v>
      </c>
      <c r="H7" s="18" t="s">
        <v>26</v>
      </c>
      <c r="I7" s="1"/>
      <c r="J7" s="19" t="s">
        <v>27</v>
      </c>
      <c r="K7" s="19" t="s">
        <v>28</v>
      </c>
      <c r="L7" s="19" t="s">
        <v>29</v>
      </c>
      <c r="M7" s="19" t="s">
        <v>30</v>
      </c>
      <c r="N7" s="1"/>
      <c r="O7" s="1"/>
      <c r="P7" s="1"/>
      <c r="Q7" s="1"/>
      <c r="R7" s="1"/>
      <c r="S7" s="1"/>
      <c r="T7" s="1"/>
      <c r="U7" s="1"/>
      <c r="V7" s="1"/>
      <c r="W7" s="1"/>
      <c r="X7" s="10"/>
      <c r="Y7" s="10"/>
      <c r="Z7" s="10"/>
      <c r="AA7" s="1"/>
      <c r="AB7" s="10"/>
      <c r="AC7" s="10"/>
      <c r="AD7" s="10"/>
    </row>
    <row r="8" ht="15.75" customHeight="1">
      <c r="A8" s="20"/>
      <c r="B8" s="22"/>
      <c r="C8" s="23" t="str">
        <f t="shared" ref="C8:C18" si="1">L8</f>
        <v>#DIV/0!</v>
      </c>
      <c r="D8" s="24" t="str">
        <f t="shared" ref="D8:D18" si="2">SUM(C8*300000)</f>
        <v>#DIV/0!</v>
      </c>
      <c r="E8" s="24"/>
      <c r="F8" s="21">
        <f t="shared" ref="F8:F18" si="3">SUM(E8-(-19.6))</f>
        <v>19.6</v>
      </c>
      <c r="G8" s="30">
        <f t="shared" ref="G8:G18" si="4">SUM(10^((F8+5)/5))</f>
        <v>83176.37711</v>
      </c>
      <c r="H8" s="25">
        <f t="shared" ref="H8:H18" si="5">SUM(G8/1000000)</f>
        <v>0.08317637711</v>
      </c>
      <c r="I8" s="1"/>
      <c r="J8" s="27"/>
      <c r="K8" s="28"/>
      <c r="L8" s="28" t="str">
        <f t="shared" ref="L8:L18" si="6">SUM((K8/J8)-1)</f>
        <v>#DIV/0!</v>
      </c>
      <c r="M8" s="28"/>
      <c r="N8" s="1"/>
      <c r="O8" s="1"/>
      <c r="P8" s="1"/>
      <c r="Q8" s="1"/>
      <c r="R8" s="1"/>
      <c r="S8" s="1"/>
      <c r="T8" s="1"/>
      <c r="U8" s="1"/>
      <c r="V8" s="1"/>
      <c r="W8" s="1"/>
      <c r="X8" s="10"/>
      <c r="Y8" s="10"/>
      <c r="Z8" s="10"/>
      <c r="AA8" s="1"/>
      <c r="AB8" s="10"/>
      <c r="AC8" s="10"/>
      <c r="AD8" s="10"/>
    </row>
    <row r="9" ht="15.75" customHeight="1">
      <c r="A9" s="20"/>
      <c r="B9" s="22"/>
      <c r="C9" s="23" t="str">
        <f t="shared" si="1"/>
        <v>#DIV/0!</v>
      </c>
      <c r="D9" s="24" t="str">
        <f t="shared" si="2"/>
        <v>#DIV/0!</v>
      </c>
      <c r="E9" s="24"/>
      <c r="F9" s="21">
        <f t="shared" si="3"/>
        <v>19.6</v>
      </c>
      <c r="G9" s="30">
        <f t="shared" si="4"/>
        <v>83176.37711</v>
      </c>
      <c r="H9" s="20">
        <f t="shared" si="5"/>
        <v>0.08317637711</v>
      </c>
      <c r="I9" s="1"/>
      <c r="J9" s="27"/>
      <c r="K9" s="28"/>
      <c r="L9" s="28" t="str">
        <f t="shared" si="6"/>
        <v>#DIV/0!</v>
      </c>
      <c r="M9" s="28"/>
      <c r="N9" s="1"/>
      <c r="O9" s="1"/>
      <c r="P9" s="1"/>
      <c r="Q9" s="1"/>
      <c r="R9" s="1"/>
      <c r="S9" s="1"/>
      <c r="T9" s="1"/>
      <c r="U9" s="1"/>
      <c r="V9" s="1"/>
      <c r="W9" s="1"/>
      <c r="X9" s="10"/>
      <c r="Y9" s="10"/>
      <c r="Z9" s="10"/>
      <c r="AA9" s="1"/>
      <c r="AB9" s="10"/>
      <c r="AC9" s="10"/>
      <c r="AD9" s="10"/>
    </row>
    <row r="10" ht="15.75" customHeight="1">
      <c r="A10" s="20"/>
      <c r="B10" s="22"/>
      <c r="C10" s="23" t="str">
        <f t="shared" si="1"/>
        <v>#DIV/0!</v>
      </c>
      <c r="D10" s="24" t="str">
        <f t="shared" si="2"/>
        <v>#DIV/0!</v>
      </c>
      <c r="E10" s="24"/>
      <c r="F10" s="21">
        <f t="shared" si="3"/>
        <v>19.6</v>
      </c>
      <c r="G10" s="30">
        <f t="shared" si="4"/>
        <v>83176.37711</v>
      </c>
      <c r="H10" s="20">
        <f t="shared" si="5"/>
        <v>0.08317637711</v>
      </c>
      <c r="I10" s="1"/>
      <c r="J10" s="27"/>
      <c r="K10" s="28"/>
      <c r="L10" s="28" t="str">
        <f t="shared" si="6"/>
        <v>#DIV/0!</v>
      </c>
      <c r="M10" s="28"/>
      <c r="N10" s="1"/>
      <c r="O10" s="1"/>
      <c r="P10" s="1"/>
      <c r="Q10" s="1"/>
      <c r="R10" s="1"/>
      <c r="S10" s="1"/>
      <c r="T10" s="1"/>
      <c r="U10" s="1"/>
      <c r="V10" s="1"/>
      <c r="W10" s="1"/>
      <c r="X10" s="10"/>
      <c r="Y10" s="10"/>
      <c r="Z10" s="10"/>
      <c r="AA10" s="1"/>
      <c r="AB10" s="10"/>
      <c r="AC10" s="10"/>
      <c r="AD10" s="10"/>
    </row>
    <row r="11" ht="15.75" customHeight="1">
      <c r="A11" s="20"/>
      <c r="B11" s="22"/>
      <c r="C11" s="23" t="str">
        <f t="shared" si="1"/>
        <v>#DIV/0!</v>
      </c>
      <c r="D11" s="24" t="str">
        <f t="shared" si="2"/>
        <v>#DIV/0!</v>
      </c>
      <c r="E11" s="24"/>
      <c r="F11" s="21">
        <f t="shared" si="3"/>
        <v>19.6</v>
      </c>
      <c r="G11" s="30">
        <f t="shared" si="4"/>
        <v>83176.37711</v>
      </c>
      <c r="H11" s="20">
        <f t="shared" si="5"/>
        <v>0.08317637711</v>
      </c>
      <c r="I11" s="1"/>
      <c r="J11" s="27"/>
      <c r="K11" s="28"/>
      <c r="L11" s="28" t="str">
        <f t="shared" si="6"/>
        <v>#DIV/0!</v>
      </c>
      <c r="M11" s="28"/>
      <c r="N11" s="1"/>
      <c r="O11" s="1"/>
      <c r="P11" s="1"/>
      <c r="Q11" s="1"/>
      <c r="R11" s="1"/>
      <c r="S11" s="1"/>
      <c r="T11" s="1"/>
      <c r="U11" s="1"/>
      <c r="V11" s="1"/>
      <c r="W11" s="1"/>
      <c r="X11" s="10"/>
      <c r="Y11" s="10"/>
      <c r="Z11" s="10"/>
      <c r="AA11" s="1"/>
      <c r="AB11" s="10"/>
      <c r="AC11" s="10"/>
      <c r="AD11" s="10"/>
    </row>
    <row r="12" ht="15.75" customHeight="1">
      <c r="A12" s="20"/>
      <c r="B12" s="22"/>
      <c r="C12" s="23" t="str">
        <f t="shared" si="1"/>
        <v>#DIV/0!</v>
      </c>
      <c r="D12" s="24" t="str">
        <f t="shared" si="2"/>
        <v>#DIV/0!</v>
      </c>
      <c r="E12" s="24"/>
      <c r="F12" s="21">
        <f t="shared" si="3"/>
        <v>19.6</v>
      </c>
      <c r="G12" s="30">
        <f t="shared" si="4"/>
        <v>83176.37711</v>
      </c>
      <c r="H12" s="20">
        <f t="shared" si="5"/>
        <v>0.08317637711</v>
      </c>
      <c r="I12" s="1"/>
      <c r="J12" s="27"/>
      <c r="K12" s="28"/>
      <c r="L12" s="28" t="str">
        <f t="shared" si="6"/>
        <v>#DIV/0!</v>
      </c>
      <c r="M12" s="28"/>
      <c r="N12" s="1"/>
      <c r="O12" s="1"/>
      <c r="P12" s="1"/>
      <c r="Q12" s="1"/>
      <c r="R12" s="1"/>
      <c r="S12" s="1"/>
      <c r="T12" s="1"/>
      <c r="U12" s="1"/>
      <c r="V12" s="1"/>
      <c r="W12" s="1"/>
      <c r="X12" s="10"/>
      <c r="Y12" s="10"/>
      <c r="Z12" s="10"/>
      <c r="AA12" s="1"/>
      <c r="AB12" s="10"/>
      <c r="AC12" s="10"/>
      <c r="AD12" s="10"/>
    </row>
    <row r="13" ht="15.75" customHeight="1">
      <c r="A13" s="20"/>
      <c r="B13" s="22"/>
      <c r="C13" s="23" t="str">
        <f t="shared" si="1"/>
        <v>#DIV/0!</v>
      </c>
      <c r="D13" s="24" t="str">
        <f t="shared" si="2"/>
        <v>#DIV/0!</v>
      </c>
      <c r="E13" s="24"/>
      <c r="F13" s="21">
        <f t="shared" si="3"/>
        <v>19.6</v>
      </c>
      <c r="G13" s="30">
        <f t="shared" si="4"/>
        <v>83176.37711</v>
      </c>
      <c r="H13" s="20">
        <f t="shared" si="5"/>
        <v>0.08317637711</v>
      </c>
      <c r="I13" s="1"/>
      <c r="J13" s="27"/>
      <c r="K13" s="28"/>
      <c r="L13" s="28" t="str">
        <f t="shared" si="6"/>
        <v>#DIV/0!</v>
      </c>
      <c r="M13" s="28"/>
      <c r="N13" s="1"/>
      <c r="O13" s="1"/>
      <c r="P13" s="1"/>
      <c r="Q13" s="1"/>
      <c r="R13" s="1"/>
      <c r="S13" s="1"/>
      <c r="T13" s="1"/>
      <c r="U13" s="1"/>
      <c r="V13" s="1"/>
      <c r="W13" s="1"/>
      <c r="X13" s="10"/>
      <c r="Y13" s="10"/>
      <c r="Z13" s="10"/>
      <c r="AA13" s="1"/>
      <c r="AB13" s="10"/>
      <c r="AC13" s="10"/>
      <c r="AD13" s="10"/>
    </row>
    <row r="14" ht="15.75" customHeight="1">
      <c r="A14" s="20"/>
      <c r="B14" s="22"/>
      <c r="C14" s="23" t="str">
        <f t="shared" si="1"/>
        <v>#DIV/0!</v>
      </c>
      <c r="D14" s="24" t="str">
        <f t="shared" si="2"/>
        <v>#DIV/0!</v>
      </c>
      <c r="E14" s="24"/>
      <c r="F14" s="21">
        <f t="shared" si="3"/>
        <v>19.6</v>
      </c>
      <c r="G14" s="30">
        <f t="shared" si="4"/>
        <v>83176.37711</v>
      </c>
      <c r="H14" s="20">
        <f t="shared" si="5"/>
        <v>0.08317637711</v>
      </c>
      <c r="I14" s="1"/>
      <c r="J14" s="27"/>
      <c r="K14" s="28"/>
      <c r="L14" s="28" t="str">
        <f t="shared" si="6"/>
        <v>#DIV/0!</v>
      </c>
      <c r="M14" s="28"/>
      <c r="N14" s="1"/>
      <c r="O14" s="1"/>
      <c r="P14" s="1"/>
      <c r="Q14" s="1"/>
      <c r="R14" s="1"/>
      <c r="S14" s="1"/>
      <c r="T14" s="1"/>
      <c r="U14" s="1"/>
      <c r="V14" s="1"/>
      <c r="W14" s="1"/>
      <c r="X14" s="10"/>
      <c r="Y14" s="10"/>
      <c r="Z14" s="10"/>
      <c r="AA14" s="1"/>
      <c r="AB14" s="10"/>
      <c r="AC14" s="10"/>
      <c r="AD14" s="10"/>
    </row>
    <row r="15" ht="15.75" customHeight="1">
      <c r="A15" s="20"/>
      <c r="B15" s="22"/>
      <c r="C15" s="23" t="str">
        <f t="shared" si="1"/>
        <v>#DIV/0!</v>
      </c>
      <c r="D15" s="24" t="str">
        <f t="shared" si="2"/>
        <v>#DIV/0!</v>
      </c>
      <c r="E15" s="24"/>
      <c r="F15" s="21">
        <f t="shared" si="3"/>
        <v>19.6</v>
      </c>
      <c r="G15" s="30">
        <f t="shared" si="4"/>
        <v>83176.37711</v>
      </c>
      <c r="H15" s="20">
        <f t="shared" si="5"/>
        <v>0.08317637711</v>
      </c>
      <c r="I15" s="1"/>
      <c r="J15" s="27"/>
      <c r="K15" s="28"/>
      <c r="L15" s="28" t="str">
        <f t="shared" si="6"/>
        <v>#DIV/0!</v>
      </c>
      <c r="M15" s="28"/>
      <c r="N15" s="1"/>
      <c r="O15" s="1"/>
      <c r="P15" s="1"/>
      <c r="Q15" s="1"/>
      <c r="R15" s="1"/>
      <c r="S15" s="1"/>
      <c r="T15" s="1"/>
      <c r="U15" s="1"/>
      <c r="V15" s="1"/>
      <c r="W15" s="1"/>
      <c r="X15" s="10"/>
      <c r="Y15" s="10"/>
      <c r="Z15" s="10"/>
      <c r="AA15" s="1"/>
      <c r="AB15" s="10"/>
      <c r="AC15" s="10"/>
      <c r="AD15" s="10"/>
    </row>
    <row r="16" ht="15.75" customHeight="1">
      <c r="A16" s="20"/>
      <c r="B16" s="22"/>
      <c r="C16" s="23" t="str">
        <f t="shared" si="1"/>
        <v>#DIV/0!</v>
      </c>
      <c r="D16" s="24" t="str">
        <f t="shared" si="2"/>
        <v>#DIV/0!</v>
      </c>
      <c r="E16" s="24"/>
      <c r="F16" s="21">
        <f t="shared" si="3"/>
        <v>19.6</v>
      </c>
      <c r="G16" s="30">
        <f t="shared" si="4"/>
        <v>83176.37711</v>
      </c>
      <c r="H16" s="20">
        <f t="shared" si="5"/>
        <v>0.08317637711</v>
      </c>
      <c r="I16" s="1"/>
      <c r="J16" s="27"/>
      <c r="K16" s="28"/>
      <c r="L16" s="28" t="str">
        <f t="shared" si="6"/>
        <v>#DIV/0!</v>
      </c>
      <c r="M16" s="28"/>
      <c r="N16" s="1"/>
      <c r="O16" s="1"/>
      <c r="P16" s="1"/>
      <c r="Q16" s="1"/>
      <c r="R16" s="1"/>
      <c r="S16" s="1"/>
      <c r="T16" s="1"/>
      <c r="U16" s="1"/>
      <c r="V16" s="1"/>
      <c r="W16" s="1"/>
      <c r="X16" s="10"/>
      <c r="Y16" s="10"/>
      <c r="Z16" s="10"/>
      <c r="AA16" s="1"/>
      <c r="AB16" s="10"/>
      <c r="AC16" s="10"/>
      <c r="AD16" s="10"/>
    </row>
    <row r="17" ht="15.75" customHeight="1">
      <c r="A17" s="20"/>
      <c r="B17" s="22"/>
      <c r="C17" s="23" t="str">
        <f t="shared" si="1"/>
        <v>#DIV/0!</v>
      </c>
      <c r="D17" s="24" t="str">
        <f t="shared" si="2"/>
        <v>#DIV/0!</v>
      </c>
      <c r="E17" s="24"/>
      <c r="F17" s="21">
        <f t="shared" si="3"/>
        <v>19.6</v>
      </c>
      <c r="G17" s="30">
        <f t="shared" si="4"/>
        <v>83176.37711</v>
      </c>
      <c r="H17" s="20">
        <f t="shared" si="5"/>
        <v>0.08317637711</v>
      </c>
      <c r="I17" s="1"/>
      <c r="J17" s="27"/>
      <c r="K17" s="28"/>
      <c r="L17" s="28" t="str">
        <f t="shared" si="6"/>
        <v>#DIV/0!</v>
      </c>
      <c r="M17" s="28"/>
      <c r="N17" s="1"/>
      <c r="O17" s="1"/>
      <c r="P17" s="1"/>
      <c r="Q17" s="1"/>
      <c r="R17" s="1"/>
      <c r="S17" s="1"/>
      <c r="T17" s="1"/>
      <c r="U17" s="1"/>
      <c r="V17" s="1"/>
      <c r="W17" s="1"/>
      <c r="X17" s="10"/>
      <c r="Y17" s="10"/>
      <c r="Z17" s="10"/>
      <c r="AA17" s="1"/>
      <c r="AB17" s="10"/>
      <c r="AC17" s="10"/>
      <c r="AD17" s="10"/>
    </row>
    <row r="18" ht="15.75" customHeight="1">
      <c r="A18" s="31"/>
      <c r="B18" s="40"/>
      <c r="C18" s="34" t="str">
        <f t="shared" si="1"/>
        <v>#DIV/0!</v>
      </c>
      <c r="D18" s="33" t="str">
        <f t="shared" si="2"/>
        <v>#DIV/0!</v>
      </c>
      <c r="E18" s="33"/>
      <c r="F18" s="35">
        <f t="shared" si="3"/>
        <v>19.6</v>
      </c>
      <c r="G18" s="42">
        <f t="shared" si="4"/>
        <v>83176.37711</v>
      </c>
      <c r="H18" s="31">
        <f t="shared" si="5"/>
        <v>0.08317637711</v>
      </c>
      <c r="I18" s="1"/>
      <c r="J18" s="36"/>
      <c r="K18" s="37"/>
      <c r="L18" s="28" t="str">
        <f t="shared" si="6"/>
        <v>#DIV/0!</v>
      </c>
      <c r="M18" s="37"/>
      <c r="N18" s="1"/>
      <c r="O18" s="1"/>
      <c r="P18" s="1"/>
      <c r="Q18" s="1"/>
      <c r="R18" s="1"/>
      <c r="S18" s="1"/>
      <c r="T18" s="1"/>
      <c r="U18" s="1"/>
      <c r="V18" s="1"/>
      <c r="W18" s="1"/>
      <c r="X18" s="10"/>
      <c r="Y18" s="10"/>
      <c r="Z18" s="10"/>
      <c r="AA18" s="1"/>
      <c r="AB18" s="10"/>
      <c r="AC18" s="10"/>
      <c r="AD18" s="10"/>
    </row>
    <row r="19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0"/>
      <c r="Y19" s="10"/>
      <c r="Z19" s="10"/>
      <c r="AA19" s="1"/>
      <c r="AB19" s="10"/>
      <c r="AC19" s="10"/>
      <c r="AD19" s="10"/>
    </row>
    <row r="20" ht="15.75" customHeight="1">
      <c r="A20" s="16" t="s">
        <v>31</v>
      </c>
      <c r="B20" s="45"/>
      <c r="C20" s="6"/>
      <c r="D20" s="1"/>
      <c r="E20" s="1"/>
      <c r="F20" s="4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0"/>
      <c r="Y20" s="10"/>
      <c r="Z20" s="10"/>
      <c r="AA20" s="1"/>
      <c r="AB20" s="10"/>
      <c r="AC20" s="10"/>
      <c r="AD20" s="10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0"/>
      <c r="Y21" s="10"/>
      <c r="Z21" s="10"/>
      <c r="AA21" s="1"/>
      <c r="AB21" s="10"/>
      <c r="AC21" s="10"/>
      <c r="AD21" s="10"/>
    </row>
    <row r="22" ht="15.75" customHeight="1">
      <c r="A22" s="15" t="s">
        <v>32</v>
      </c>
      <c r="B22" s="38"/>
      <c r="C22" s="6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0"/>
      <c r="Y22" s="10"/>
      <c r="Z22" s="10"/>
      <c r="AA22" s="1"/>
      <c r="AB22" s="10"/>
      <c r="AC22" s="10"/>
      <c r="AD22" s="10"/>
    </row>
    <row r="23" ht="15.75" customHeight="1">
      <c r="A23" s="1"/>
      <c r="B23" s="48"/>
      <c r="C23" s="1"/>
      <c r="D23" s="1"/>
      <c r="E23" s="1"/>
      <c r="F23" s="1"/>
      <c r="G23" s="1"/>
      <c r="H23" s="1"/>
      <c r="I23" s="1"/>
      <c r="J23" s="39" t="s">
        <v>33</v>
      </c>
      <c r="K23" s="50">
        <v>-19.6</v>
      </c>
      <c r="L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0"/>
      <c r="Y23" s="10"/>
      <c r="Z23" s="10"/>
      <c r="AA23" s="1"/>
      <c r="AB23" s="10"/>
      <c r="AC23" s="10"/>
      <c r="AD23" s="10"/>
    </row>
    <row r="24" ht="15.75" customHeight="1">
      <c r="A24" s="1"/>
      <c r="B24" s="48"/>
      <c r="C24" s="1"/>
      <c r="E24" s="1"/>
      <c r="F24" s="1"/>
      <c r="G24" s="1"/>
      <c r="H24" s="1"/>
      <c r="I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0"/>
      <c r="Y24" s="10"/>
      <c r="Z24" s="10"/>
      <c r="AA24" s="1"/>
      <c r="AB24" s="10"/>
      <c r="AC24" s="10"/>
      <c r="AD24" s="10"/>
    </row>
    <row r="25" ht="15.75" customHeight="1">
      <c r="A25" s="1"/>
      <c r="B25" s="48"/>
      <c r="C25" s="1"/>
      <c r="D25" s="1"/>
      <c r="E25" s="1"/>
      <c r="F25" s="1"/>
      <c r="G25" s="1"/>
      <c r="H25" s="1"/>
      <c r="I25" s="1"/>
      <c r="J25" s="39" t="s">
        <v>34</v>
      </c>
      <c r="K25" s="43" t="s">
        <v>35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0"/>
      <c r="Y25" s="10"/>
      <c r="Z25" s="10"/>
      <c r="AA25" s="1"/>
      <c r="AB25" s="10"/>
      <c r="AC25" s="10"/>
      <c r="AD25" s="10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K26" s="44" t="s">
        <v>36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0"/>
      <c r="Y26" s="10"/>
      <c r="Z26" s="10"/>
      <c r="AA26" s="1"/>
      <c r="AB26" s="10"/>
      <c r="AC26" s="10"/>
      <c r="AD26" s="10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K27" s="46" t="s">
        <v>37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0"/>
      <c r="Y27" s="10"/>
      <c r="Z27" s="10"/>
      <c r="AA27" s="1"/>
      <c r="AB27" s="10"/>
      <c r="AC27" s="10"/>
      <c r="AD27" s="10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K28" s="46" t="s">
        <v>38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0"/>
      <c r="Y28" s="10"/>
      <c r="Z28" s="10"/>
      <c r="AA28" s="1"/>
      <c r="AB28" s="10"/>
      <c r="AC28" s="10"/>
      <c r="AD28" s="10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0"/>
      <c r="Y29" s="10"/>
      <c r="Z29" s="10"/>
      <c r="AA29" s="1"/>
      <c r="AB29" s="10"/>
      <c r="AC29" s="10"/>
      <c r="AD29" s="10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39" t="s">
        <v>39</v>
      </c>
      <c r="K30" s="43" t="s">
        <v>40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0"/>
      <c r="Y30" s="10"/>
      <c r="Z30" s="10"/>
      <c r="AA30" s="1"/>
      <c r="AB30" s="10"/>
      <c r="AC30" s="10"/>
      <c r="AD30" s="10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5"/>
      <c r="K31" s="44" t="s">
        <v>41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0"/>
      <c r="Y31" s="10"/>
      <c r="Z31" s="10"/>
      <c r="AA31" s="1"/>
      <c r="AB31" s="10"/>
      <c r="AC31" s="10"/>
      <c r="AD31" s="10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44" t="s">
        <v>36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0"/>
      <c r="Y32" s="10"/>
      <c r="Z32" s="10"/>
      <c r="AA32" s="1"/>
      <c r="AB32" s="10"/>
      <c r="AC32" s="10"/>
      <c r="AD32" s="10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44" t="s">
        <v>42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0"/>
      <c r="Y33" s="10"/>
      <c r="Z33" s="10"/>
      <c r="AA33" s="1"/>
      <c r="AB33" s="10"/>
      <c r="AC33" s="10"/>
      <c r="AD33" s="10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0"/>
      <c r="Y34" s="10"/>
      <c r="Z34" s="10"/>
      <c r="AA34" s="1"/>
      <c r="AB34" s="10"/>
      <c r="AC34" s="10"/>
      <c r="AD34" s="10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49" t="s">
        <v>43</v>
      </c>
      <c r="K35" s="51" t="s">
        <v>44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0"/>
      <c r="Y35" s="10"/>
      <c r="Z35" s="10"/>
      <c r="AA35" s="1"/>
      <c r="AB35" s="10"/>
      <c r="AC35" s="10"/>
      <c r="AD35" s="10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52" t="s">
        <v>45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0"/>
      <c r="Y36" s="10"/>
      <c r="Z36" s="10"/>
      <c r="AA36" s="1"/>
      <c r="AB36" s="10"/>
      <c r="AC36" s="10"/>
      <c r="AD36" s="10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5"/>
      <c r="K37" s="52" t="s">
        <v>46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0"/>
      <c r="Y37" s="10"/>
      <c r="Z37" s="10"/>
      <c r="AA37" s="1"/>
      <c r="AB37" s="10"/>
      <c r="AC37" s="10"/>
      <c r="AD37" s="10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5"/>
      <c r="K38" s="53"/>
      <c r="N38" s="1"/>
      <c r="O38" s="1"/>
      <c r="P38" s="1"/>
      <c r="Q38" s="1"/>
      <c r="R38" s="1"/>
      <c r="S38" s="1"/>
      <c r="T38" s="1"/>
      <c r="U38" s="1"/>
      <c r="V38" s="1"/>
      <c r="W38" s="1"/>
      <c r="X38" s="10"/>
      <c r="Y38" s="10"/>
      <c r="Z38" s="10"/>
      <c r="AA38" s="1"/>
      <c r="AB38" s="10"/>
      <c r="AC38" s="10"/>
      <c r="AD38" s="10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39" t="s">
        <v>47</v>
      </c>
      <c r="K39" s="51" t="s">
        <v>48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0"/>
      <c r="Y39" s="10"/>
      <c r="Z39" s="10"/>
      <c r="AA39" s="1"/>
      <c r="AB39" s="10"/>
      <c r="AC39" s="10"/>
      <c r="AD39" s="10"/>
    </row>
    <row r="40" ht="15.75" customHeight="1">
      <c r="A40" s="10"/>
      <c r="B40" s="10"/>
      <c r="C40" s="10"/>
      <c r="D40" s="10"/>
      <c r="E40" s="10"/>
      <c r="F40" s="10"/>
      <c r="G40" s="10"/>
      <c r="H40" s="10"/>
      <c r="I40" s="10"/>
      <c r="J40" s="1"/>
      <c r="K40" s="44" t="s">
        <v>42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"/>
      <c r="AB40" s="10"/>
      <c r="AC40" s="10"/>
      <c r="AD40" s="10"/>
    </row>
    <row r="41" ht="15.75" customHeight="1">
      <c r="A41" s="10"/>
      <c r="B41" s="10"/>
      <c r="C41" s="10"/>
      <c r="D41" s="10"/>
      <c r="E41" s="10"/>
      <c r="F41" s="10"/>
      <c r="G41" s="10"/>
      <c r="H41" s="10"/>
      <c r="I41" s="10"/>
      <c r="J41" s="1"/>
      <c r="K41" s="44" t="s">
        <v>49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"/>
      <c r="AB41" s="10"/>
      <c r="AC41" s="10"/>
      <c r="AD41" s="10"/>
    </row>
    <row r="42" ht="15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</row>
    <row r="43" ht="15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</row>
    <row r="44" ht="15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</row>
    <row r="45" ht="15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</row>
    <row r="46" ht="15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</row>
    <row r="47" ht="15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</row>
    <row r="48" ht="15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</row>
    <row r="49" ht="15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</row>
    <row r="50" ht="15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</row>
    <row r="51" ht="15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</row>
    <row r="52" ht="15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</row>
    <row r="53" ht="15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</row>
    <row r="54" ht="15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</row>
    <row r="55" ht="15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</row>
    <row r="56" ht="15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</row>
    <row r="57" ht="15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</row>
    <row r="58" ht="15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</row>
    <row r="59" ht="15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</row>
    <row r="60" ht="15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</row>
    <row r="61" ht="15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</row>
    <row r="62" ht="15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</row>
    <row r="63" ht="15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</row>
    <row r="64" ht="15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</row>
    <row r="65" ht="15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</row>
    <row r="66" ht="15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</row>
    <row r="67" ht="15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</row>
    <row r="68" ht="15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</row>
    <row r="69" ht="15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</row>
    <row r="70" ht="15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</row>
    <row r="71" ht="15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</row>
    <row r="72" ht="15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</row>
    <row r="73" ht="15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</row>
    <row r="74" ht="15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</row>
    <row r="75" ht="15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</row>
    <row r="76" ht="15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</row>
    <row r="77" ht="15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</row>
    <row r="78" ht="15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</row>
    <row r="79" ht="15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</row>
    <row r="80" ht="15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</row>
    <row r="81" ht="15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</row>
    <row r="82" ht="15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</row>
    <row r="83" ht="15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</row>
    <row r="84" ht="15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</row>
    <row r="85" ht="15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</row>
    <row r="86" ht="15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</row>
    <row r="87" ht="15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</row>
    <row r="88" ht="15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</row>
    <row r="89" ht="15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</row>
    <row r="90" ht="15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</row>
    <row r="91" ht="15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</row>
    <row r="92" ht="15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</row>
    <row r="93" ht="15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</row>
    <row r="94" ht="15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</row>
    <row r="95" ht="15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</row>
    <row r="96" ht="15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</row>
    <row r="97" ht="15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</row>
    <row r="98" ht="15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</row>
    <row r="99" ht="15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</row>
    <row r="100" ht="15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</row>
    <row r="101" ht="15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</row>
    <row r="102" ht="15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</row>
    <row r="103" ht="15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</row>
    <row r="104" ht="15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</row>
    <row r="105" ht="15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</row>
    <row r="106" ht="15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</row>
    <row r="107" ht="15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</row>
    <row r="108" ht="15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</row>
    <row r="109" ht="15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</row>
    <row r="110" ht="15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</row>
    <row r="111" ht="15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</row>
    <row r="112" ht="15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</row>
    <row r="113" ht="15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</row>
    <row r="114" ht="15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</row>
    <row r="115" ht="15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</row>
    <row r="116" ht="15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</row>
    <row r="117" ht="15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</row>
    <row r="118" ht="15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</row>
    <row r="119" ht="15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</row>
    <row r="120" ht="15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</row>
    <row r="121" ht="15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</row>
    <row r="122" ht="15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</row>
    <row r="123" ht="15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</row>
    <row r="124" ht="15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</row>
    <row r="125" ht="15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</row>
    <row r="126" ht="15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</row>
    <row r="127" ht="15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</row>
    <row r="128" ht="15.7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</row>
    <row r="129" ht="15.7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</row>
    <row r="130" ht="15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</row>
    <row r="131" ht="15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</row>
    <row r="132" ht="15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</row>
    <row r="133" ht="15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</row>
    <row r="134" ht="15.7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</row>
    <row r="135" ht="15.7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</row>
    <row r="136" ht="15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</row>
    <row r="137" ht="15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</row>
    <row r="138" ht="15.7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</row>
    <row r="139" ht="15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</row>
    <row r="140" ht="15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</row>
    <row r="141" ht="15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</row>
    <row r="142" ht="15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</row>
    <row r="143" ht="15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</row>
    <row r="144" ht="15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</row>
    <row r="145" ht="15.7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</row>
    <row r="146" ht="15.7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</row>
    <row r="147" ht="15.7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</row>
    <row r="148" ht="15.7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</row>
    <row r="149" ht="15.7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</row>
    <row r="150" ht="15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</row>
    <row r="151" ht="15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</row>
    <row r="152" ht="15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</row>
    <row r="153" ht="15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</row>
    <row r="154" ht="15.7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</row>
    <row r="155" ht="15.7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</row>
    <row r="156" ht="15.7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</row>
    <row r="157" ht="15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</row>
    <row r="158" ht="15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</row>
    <row r="159" ht="15.7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</row>
    <row r="160" ht="15.7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</row>
    <row r="161" ht="15.7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</row>
    <row r="162" ht="15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</row>
    <row r="163" ht="15.7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</row>
    <row r="164" ht="15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</row>
    <row r="165" ht="15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</row>
    <row r="166" ht="15.7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</row>
    <row r="167" ht="15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</row>
    <row r="168" ht="15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</row>
    <row r="169" ht="15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</row>
    <row r="170" ht="15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</row>
    <row r="171" ht="15.7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</row>
    <row r="172" ht="15.7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</row>
    <row r="173" ht="15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</row>
    <row r="174" ht="15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</row>
    <row r="175" ht="15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</row>
    <row r="176" ht="15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</row>
    <row r="177" ht="15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</row>
    <row r="178" ht="15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</row>
    <row r="179" ht="15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</row>
    <row r="180" ht="15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</row>
    <row r="181" ht="15.7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</row>
    <row r="182" ht="15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</row>
    <row r="183" ht="15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</row>
    <row r="184" ht="15.7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</row>
    <row r="185" ht="15.7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</row>
    <row r="186" ht="15.7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</row>
    <row r="187" ht="15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</row>
    <row r="188" ht="15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</row>
    <row r="189" ht="15.7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</row>
    <row r="190" ht="15.7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</row>
    <row r="191" ht="15.7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</row>
    <row r="192" ht="15.7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</row>
    <row r="193" ht="15.7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</row>
    <row r="194" ht="15.7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</row>
    <row r="195" ht="15.7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</row>
    <row r="196" ht="15.7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</row>
    <row r="197" ht="15.7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</row>
    <row r="198" ht="15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</row>
    <row r="199" ht="15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</row>
    <row r="200" ht="15.7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</row>
    <row r="201" ht="15.7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</row>
    <row r="202" ht="15.7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</row>
    <row r="203" ht="15.7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</row>
    <row r="204" ht="15.7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</row>
    <row r="205" ht="15.7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</row>
    <row r="206" ht="15.7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</row>
    <row r="207" ht="15.7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</row>
    <row r="208" ht="15.7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</row>
    <row r="209" ht="15.7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</row>
    <row r="210" ht="15.7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</row>
    <row r="211" ht="15.7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</row>
    <row r="212" ht="15.7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</row>
    <row r="213" ht="15.7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</row>
    <row r="214" ht="15.7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</row>
    <row r="215" ht="15.7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</row>
    <row r="216" ht="15.7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</row>
    <row r="217" ht="15.7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</row>
    <row r="218" ht="15.7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</row>
    <row r="219" ht="15.7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</row>
    <row r="220" ht="15.7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</row>
    <row r="221" ht="15.7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</row>
    <row r="222" ht="15.7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</row>
    <row r="223" ht="15.7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</row>
    <row r="224" ht="15.7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</row>
    <row r="225" ht="15.7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</row>
    <row r="226" ht="15.7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</row>
    <row r="227" ht="15.7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</row>
    <row r="228" ht="15.7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</row>
    <row r="229" ht="15.7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</row>
    <row r="230" ht="15.7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</row>
    <row r="231" ht="15.7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</row>
    <row r="232" ht="15.7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</row>
    <row r="233" ht="15.7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</row>
    <row r="234" ht="15.7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</row>
    <row r="235" ht="15.7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</row>
    <row r="236" ht="15.7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</row>
    <row r="237" ht="15.7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</row>
    <row r="238" ht="15.7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</row>
    <row r="239" ht="15.7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</row>
    <row r="240" ht="15.7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</row>
    <row r="241" ht="15.7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</row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B22:C22"/>
    <mergeCell ref="A1:C1"/>
    <mergeCell ref="A3:C3"/>
    <mergeCell ref="A4:C4"/>
    <mergeCell ref="B20:C20"/>
  </mergeCells>
  <drawing r:id="rId1"/>
</worksheet>
</file>